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1" sheetId="1" r:id="rId1"/>
  </sheets>
  <definedNames>
    <definedName name="_xlnm.Print_Titles" localSheetId="0">Лист1!$3:$3</definedName>
    <definedName name="_xlnm.Print_Area" localSheetId="0">Лист1!$A$1:$F$58</definedName>
  </definedNames>
  <calcPr calcId="145621"/>
</workbook>
</file>

<file path=xl/calcChain.xml><?xml version="1.0" encoding="utf-8"?>
<calcChain xmlns="http://schemas.openxmlformats.org/spreadsheetml/2006/main">
  <c r="F7" i="1" l="1"/>
  <c r="F5" i="1"/>
  <c r="F50" i="1"/>
  <c r="C36" i="1" l="1"/>
  <c r="F18" i="1" l="1"/>
  <c r="E7" i="1" l="1"/>
  <c r="F8" i="1" l="1"/>
  <c r="D36" i="1" l="1"/>
  <c r="D44" i="1"/>
  <c r="D28" i="1"/>
  <c r="E28" i="1"/>
  <c r="F28" i="1"/>
  <c r="C28" i="1"/>
  <c r="D8" i="1" l="1"/>
  <c r="E8" i="1"/>
  <c r="C7" i="1"/>
  <c r="C8" i="1"/>
  <c r="E5" i="1" l="1"/>
  <c r="E51" i="1" l="1"/>
  <c r="D51" i="1"/>
  <c r="C51" i="1"/>
  <c r="C48" i="1"/>
  <c r="F44" i="1"/>
  <c r="E44" i="1"/>
  <c r="C42" i="1"/>
  <c r="F36" i="1"/>
  <c r="E36" i="1"/>
  <c r="F51" i="1"/>
  <c r="D7" i="1"/>
  <c r="D5" i="1" s="1"/>
  <c r="C5" i="1"/>
  <c r="C44" i="1" l="1"/>
  <c r="E50" i="1"/>
  <c r="D50" i="1"/>
  <c r="C50" i="1"/>
</calcChain>
</file>

<file path=xl/sharedStrings.xml><?xml version="1.0" encoding="utf-8"?>
<sst xmlns="http://schemas.openxmlformats.org/spreadsheetml/2006/main" count="57" uniqueCount="45">
  <si>
    <t>№ п/п</t>
  </si>
  <si>
    <t>Наименование главных распорядителей и муниципальных учреждений</t>
  </si>
  <si>
    <t>1. Органы исполнительной власти муниципального образования Щекинский район</t>
  </si>
  <si>
    <t>в том числе:</t>
  </si>
  <si>
    <t xml:space="preserve">Администрация муниципального образования Щекинский район </t>
  </si>
  <si>
    <t>из них: муниципальных служащих</t>
  </si>
  <si>
    <t>Комитет записи актов гражданского состояния (ЗАГС) муниципального образования Щекинский район</t>
  </si>
  <si>
    <t>Сектор по делам несовершеннолетних администрации муниципального образования Щекинский район</t>
  </si>
  <si>
    <t>Комиссия по административным правонарушениям администрации муниципального образования Щекинский район</t>
  </si>
  <si>
    <t>Финансовое управление администрации муниципального образования Щекинский район</t>
  </si>
  <si>
    <t xml:space="preserve">Комитет по образованию администрации муниципального образования  Щекинский район  </t>
  </si>
  <si>
    <t xml:space="preserve">Комитет по культуре, молодежной политике и спорту администрации муниципального образования  Щекинский район </t>
  </si>
  <si>
    <t xml:space="preserve">2. Собрание представителей муниципального образования Щекинский район </t>
  </si>
  <si>
    <t>3. Контрольно-счетная комиссия муниципального образования Щекинский район</t>
  </si>
  <si>
    <t>4. Муниципальные казенные учреждения МО Щекинский район</t>
  </si>
  <si>
    <t>Муниципальное казенное учреждение "Централизованная бухгалтерия Щекинского района"</t>
  </si>
  <si>
    <t>Муниципальное  казенное учреждение  культуры  "Щекинская Межпоселенческая Центральная библиотека"</t>
  </si>
  <si>
    <t>Муниципальное казенное учреждение "ЕДДС муниципального образования Щекинский район"</t>
  </si>
  <si>
    <t>Муниципальное казенное учреждение "Хозяйственно-эксплуатационное управление Щекинского района"</t>
  </si>
  <si>
    <t xml:space="preserve">Муниципальное казенное учреждение "Центр обеспечения деятельности системы образования Щекинского района"  </t>
  </si>
  <si>
    <t>Муниципальное казенное учреждение " Архив муниципального образования Щекинского района"</t>
  </si>
  <si>
    <t>Муниципальное казенное учреждение "Управление капитального строительства Щекинского района"</t>
  </si>
  <si>
    <t>5. Муниципальные бюджетные учреждения муниципального образования Щекинский район</t>
  </si>
  <si>
    <t>Муниципальные бюджетные учреждения Комитета по образованию администрации Щекинского района</t>
  </si>
  <si>
    <t>детские дошкольные учреждения</t>
  </si>
  <si>
    <t>школы</t>
  </si>
  <si>
    <t>учреждения по внешкольной работе с детьми</t>
  </si>
  <si>
    <t>МБУ "Детский оздоровительный лагерь им.О.Кошевого"</t>
  </si>
  <si>
    <t>Муниципальные бюджетные учреждения Комитета по культуре, молодежной политике и спорту МО Щекинский район администрации Щекинского района</t>
  </si>
  <si>
    <t>учреждения по внешкольной работе с детьми (ДМШ)</t>
  </si>
  <si>
    <t>6. Муниципальные автономные учреждения муниципального образования Щекинский район</t>
  </si>
  <si>
    <t>Муниципальные автономные учреждения Комитета по образованию администрации Щекинского района</t>
  </si>
  <si>
    <t>Муниципальные автономные учреждения Комитета по культуре, молодежной политике и спорту МО Щекинский район администрации Щекинского района</t>
  </si>
  <si>
    <t>ИТОГО</t>
  </si>
  <si>
    <t>Начальник финансового управления</t>
  </si>
  <si>
    <t>администрации  Щекинского района</t>
  </si>
  <si>
    <t>Е.Н. Афанасьева</t>
  </si>
  <si>
    <t>в том числе: муниципальных служащих</t>
  </si>
  <si>
    <t>из них: муниципальные должности</t>
  </si>
  <si>
    <t>муниципальных служащих</t>
  </si>
  <si>
    <t>Штатная численность (единиц)
на 01.01.2017 г.</t>
  </si>
  <si>
    <t>Фактическая численность (человек)
на 01.07.2017 г.</t>
  </si>
  <si>
    <t>Штатная численность (единиц)
на 01.07.2017 г.</t>
  </si>
  <si>
    <t xml:space="preserve">Фактические затраты на денежное содержание                 (тыс. руб.)                        на 01.07.2017 г. </t>
  </si>
  <si>
    <t>Информация
о численности муниципальных служащих муниципального образования Щекинский район и работников муниципальных учреждений муниципального образования, фактических затратах на их денежное содержание по состоянию на 01.07.2017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</si>
</sst>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3" fillId="2" borderId="0" xfId="0" applyFont="1" applyFill="1"/>
    <xf numFmtId="43" fontId="3" fillId="2" borderId="0" xfId="1" applyFont="1" applyFill="1"/>
    <xf numFmtId="0" fontId="3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/>
    </xf>
    <xf numFmtId="0" fontId="3" fillId="2" borderId="1" xfId="2" applyFont="1" applyFill="1" applyBorder="1"/>
    <xf numFmtId="0" fontId="6" fillId="2" borderId="1" xfId="2" applyFont="1" applyFill="1" applyBorder="1"/>
    <xf numFmtId="0" fontId="8" fillId="2" borderId="1" xfId="2" applyFont="1" applyFill="1" applyBorder="1"/>
    <xf numFmtId="0" fontId="9" fillId="2" borderId="1" xfId="2" applyFont="1" applyFill="1" applyBorder="1"/>
    <xf numFmtId="0" fontId="13" fillId="2" borderId="1" xfId="2" applyFont="1" applyFill="1" applyBorder="1"/>
    <xf numFmtId="0" fontId="12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2" borderId="0" xfId="2" applyFont="1" applyFill="1" applyBorder="1"/>
    <xf numFmtId="0" fontId="4" fillId="2" borderId="0" xfId="2" applyFont="1" applyFill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0" xfId="2" applyFont="1" applyFill="1"/>
    <xf numFmtId="4" fontId="19" fillId="2" borderId="0" xfId="0" applyNumberFormat="1" applyFont="1" applyFill="1"/>
    <xf numFmtId="0" fontId="20" fillId="2" borderId="0" xfId="0" applyFont="1" applyFill="1"/>
    <xf numFmtId="4" fontId="20" fillId="2" borderId="0" xfId="0" applyNumberFormat="1" applyFont="1" applyFill="1"/>
    <xf numFmtId="4" fontId="20" fillId="2" borderId="0" xfId="0" applyNumberFormat="1" applyFont="1" applyFill="1" applyAlignment="1">
      <alignment horizontal="left"/>
    </xf>
    <xf numFmtId="0" fontId="19" fillId="2" borderId="0" xfId="0" applyFont="1" applyFill="1"/>
    <xf numFmtId="43" fontId="20" fillId="2" borderId="0" xfId="1" applyFont="1" applyFill="1"/>
    <xf numFmtId="0" fontId="6" fillId="0" borderId="2" xfId="2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0" fontId="8" fillId="0" borderId="1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11" fillId="0" borderId="2" xfId="2" applyFont="1" applyFill="1" applyBorder="1" applyAlignment="1">
      <alignment wrapText="1"/>
    </xf>
    <xf numFmtId="0" fontId="11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14" fillId="0" borderId="1" xfId="2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right" wrapText="1"/>
    </xf>
    <xf numFmtId="4" fontId="7" fillId="0" borderId="0" xfId="2" applyNumberFormat="1" applyFont="1" applyFill="1" applyBorder="1" applyAlignment="1">
      <alignment horizontal="right"/>
    </xf>
    <xf numFmtId="0" fontId="8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wrapText="1"/>
    </xf>
    <xf numFmtId="4" fontId="5" fillId="0" borderId="1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left" wrapText="1"/>
    </xf>
    <xf numFmtId="4" fontId="7" fillId="0" borderId="1" xfId="2" applyNumberFormat="1" applyFont="1" applyFill="1" applyBorder="1" applyAlignment="1">
      <alignment horizontal="right" vertical="center" wrapText="1"/>
    </xf>
    <xf numFmtId="4" fontId="3" fillId="0" borderId="1" xfId="2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4" fontId="10" fillId="0" borderId="1" xfId="2" applyNumberFormat="1" applyFont="1" applyFill="1" applyBorder="1" applyAlignment="1">
      <alignment horizontal="right"/>
    </xf>
    <xf numFmtId="4" fontId="12" fillId="0" borderId="1" xfId="2" applyNumberFormat="1" applyFont="1" applyFill="1" applyBorder="1" applyAlignment="1">
      <alignment horizontal="right"/>
    </xf>
    <xf numFmtId="4" fontId="14" fillId="0" borderId="1" xfId="2" applyNumberFormat="1" applyFont="1" applyFill="1" applyBorder="1" applyAlignment="1">
      <alignment horizontal="right"/>
    </xf>
    <xf numFmtId="0" fontId="0" fillId="3" borderId="0" xfId="0" applyFill="1"/>
    <xf numFmtId="0" fontId="17" fillId="0" borderId="0" xfId="2" applyFont="1" applyFill="1" applyAlignment="1">
      <alignment wrapText="1"/>
    </xf>
    <xf numFmtId="4" fontId="17" fillId="0" borderId="0" xfId="2" applyNumberFormat="1" applyFont="1" applyFill="1"/>
    <xf numFmtId="0" fontId="18" fillId="0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16" fillId="0" borderId="4" xfId="2" applyFont="1" applyFill="1" applyBorder="1" applyAlignment="1">
      <alignment horizontal="left" wrapText="1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3" zoomScaleNormal="100" zoomScaleSheetLayoutView="100" workbookViewId="0">
      <selection activeCell="F8" sqref="F8"/>
    </sheetView>
  </sheetViews>
  <sheetFormatPr defaultRowHeight="15" x14ac:dyDescent="0.25"/>
  <cols>
    <col min="1" max="1" width="3" customWidth="1"/>
    <col min="2" max="2" width="30" customWidth="1"/>
    <col min="3" max="3" width="14" customWidth="1"/>
    <col min="4" max="4" width="14.7109375" customWidth="1"/>
    <col min="5" max="5" width="14.140625" customWidth="1"/>
    <col min="6" max="6" width="18.5703125" customWidth="1"/>
  </cols>
  <sheetData>
    <row r="1" spans="1:7" ht="105.75" customHeight="1" x14ac:dyDescent="0.3">
      <c r="A1" s="55" t="s">
        <v>44</v>
      </c>
      <c r="B1" s="55"/>
      <c r="C1" s="55"/>
      <c r="D1" s="55"/>
      <c r="E1" s="55"/>
      <c r="F1" s="55"/>
    </row>
    <row r="2" spans="1:7" x14ac:dyDescent="0.25">
      <c r="A2" s="1"/>
      <c r="B2" s="2"/>
      <c r="C2" s="1"/>
      <c r="D2" s="1"/>
      <c r="E2" s="1"/>
      <c r="F2" s="1"/>
    </row>
    <row r="3" spans="1:7" ht="63.75" x14ac:dyDescent="0.25">
      <c r="A3" s="3" t="s">
        <v>0</v>
      </c>
      <c r="B3" s="40" t="s">
        <v>1</v>
      </c>
      <c r="C3" s="40" t="s">
        <v>40</v>
      </c>
      <c r="D3" s="40" t="s">
        <v>42</v>
      </c>
      <c r="E3" s="40" t="s">
        <v>41</v>
      </c>
      <c r="F3" s="40" t="s">
        <v>43</v>
      </c>
    </row>
    <row r="4" spans="1:7" x14ac:dyDescent="0.25">
      <c r="A4" s="4">
        <v>1</v>
      </c>
      <c r="B4" s="41">
        <v>2</v>
      </c>
      <c r="C4" s="40">
        <v>3</v>
      </c>
      <c r="D4" s="40">
        <v>4</v>
      </c>
      <c r="E4" s="40">
        <v>5</v>
      </c>
      <c r="F4" s="40">
        <v>6</v>
      </c>
    </row>
    <row r="5" spans="1:7" ht="39" x14ac:dyDescent="0.25">
      <c r="A5" s="5"/>
      <c r="B5" s="42" t="s">
        <v>2</v>
      </c>
      <c r="C5" s="43">
        <f>C7+C17+C19+C21</f>
        <v>162.5</v>
      </c>
      <c r="D5" s="43">
        <f>D7+D17+D19+D21</f>
        <v>162.5</v>
      </c>
      <c r="E5" s="43">
        <f>E7+E17+E19+E21</f>
        <v>157</v>
      </c>
      <c r="F5" s="43">
        <f>F7+F17+F19+F21</f>
        <v>36021.4</v>
      </c>
    </row>
    <row r="6" spans="1:7" x14ac:dyDescent="0.25">
      <c r="A6" s="6"/>
      <c r="B6" s="44" t="s">
        <v>3</v>
      </c>
      <c r="C6" s="45"/>
      <c r="D6" s="45"/>
      <c r="E6" s="45"/>
      <c r="F6" s="45"/>
    </row>
    <row r="7" spans="1:7" ht="24.75" x14ac:dyDescent="0.25">
      <c r="A7" s="7">
        <v>1</v>
      </c>
      <c r="B7" s="25" t="s">
        <v>4</v>
      </c>
      <c r="C7" s="46">
        <f>C9+C11+C13+C15</f>
        <v>118.5</v>
      </c>
      <c r="D7" s="46">
        <f>D9+D11+D13+D15</f>
        <v>118.5</v>
      </c>
      <c r="E7" s="46">
        <f t="shared" ref="E7" si="0">E9+E11+E13+E15</f>
        <v>114</v>
      </c>
      <c r="F7" s="46">
        <f>F9+F11+F13+F15</f>
        <v>28797.000000000004</v>
      </c>
    </row>
    <row r="8" spans="1:7" ht="22.5" customHeight="1" x14ac:dyDescent="0.25">
      <c r="A8" s="7"/>
      <c r="B8" s="25" t="s">
        <v>37</v>
      </c>
      <c r="C8" s="46">
        <f>C10+C12+C14+C16</f>
        <v>78</v>
      </c>
      <c r="D8" s="46">
        <f t="shared" ref="D8:F8" si="1">D10+D12+D14+D16</f>
        <v>78</v>
      </c>
      <c r="E8" s="46">
        <f t="shared" si="1"/>
        <v>74</v>
      </c>
      <c r="F8" s="46">
        <f t="shared" si="1"/>
        <v>20708.600000000002</v>
      </c>
    </row>
    <row r="9" spans="1:7" ht="23.25" x14ac:dyDescent="0.25">
      <c r="A9" s="8"/>
      <c r="B9" s="26" t="s">
        <v>4</v>
      </c>
      <c r="C9" s="47">
        <v>106</v>
      </c>
      <c r="D9" s="47">
        <v>106</v>
      </c>
      <c r="E9" s="47">
        <v>101</v>
      </c>
      <c r="F9" s="47">
        <v>26543.4</v>
      </c>
      <c r="G9" s="51"/>
    </row>
    <row r="10" spans="1:7" x14ac:dyDescent="0.25">
      <c r="A10" s="8"/>
      <c r="B10" s="27" t="s">
        <v>5</v>
      </c>
      <c r="C10" s="47">
        <v>66</v>
      </c>
      <c r="D10" s="47">
        <v>66</v>
      </c>
      <c r="E10" s="47">
        <v>62</v>
      </c>
      <c r="F10" s="47">
        <v>18521.2</v>
      </c>
    </row>
    <row r="11" spans="1:7" ht="34.5" x14ac:dyDescent="0.25">
      <c r="A11" s="8"/>
      <c r="B11" s="28" t="s">
        <v>6</v>
      </c>
      <c r="C11" s="47">
        <v>8.5</v>
      </c>
      <c r="D11" s="47">
        <v>8.5</v>
      </c>
      <c r="E11" s="47">
        <v>9</v>
      </c>
      <c r="F11" s="47">
        <v>1488.4</v>
      </c>
      <c r="G11" s="51"/>
    </row>
    <row r="12" spans="1:7" x14ac:dyDescent="0.25">
      <c r="A12" s="8"/>
      <c r="B12" s="27" t="s">
        <v>5</v>
      </c>
      <c r="C12" s="47">
        <v>8</v>
      </c>
      <c r="D12" s="47">
        <v>8</v>
      </c>
      <c r="E12" s="47">
        <v>8</v>
      </c>
      <c r="F12" s="47">
        <v>1422.2</v>
      </c>
    </row>
    <row r="13" spans="1:7" ht="34.5" x14ac:dyDescent="0.25">
      <c r="A13" s="8"/>
      <c r="B13" s="28" t="s">
        <v>7</v>
      </c>
      <c r="C13" s="47">
        <v>3</v>
      </c>
      <c r="D13" s="47">
        <v>3</v>
      </c>
      <c r="E13" s="47">
        <v>3</v>
      </c>
      <c r="F13" s="47">
        <v>640.29999999999995</v>
      </c>
    </row>
    <row r="14" spans="1:7" x14ac:dyDescent="0.25">
      <c r="A14" s="8"/>
      <c r="B14" s="27" t="s">
        <v>5</v>
      </c>
      <c r="C14" s="47">
        <v>3</v>
      </c>
      <c r="D14" s="47">
        <v>3</v>
      </c>
      <c r="E14" s="47">
        <v>3</v>
      </c>
      <c r="F14" s="47">
        <v>640.29999999999995</v>
      </c>
    </row>
    <row r="15" spans="1:7" ht="45.75" x14ac:dyDescent="0.25">
      <c r="A15" s="8"/>
      <c r="B15" s="28" t="s">
        <v>8</v>
      </c>
      <c r="C15" s="47">
        <v>1</v>
      </c>
      <c r="D15" s="47">
        <v>1</v>
      </c>
      <c r="E15" s="47">
        <v>1</v>
      </c>
      <c r="F15" s="47">
        <v>124.9</v>
      </c>
    </row>
    <row r="16" spans="1:7" x14ac:dyDescent="0.25">
      <c r="A16" s="8"/>
      <c r="B16" s="27" t="s">
        <v>5</v>
      </c>
      <c r="C16" s="47">
        <v>1</v>
      </c>
      <c r="D16" s="47">
        <v>1</v>
      </c>
      <c r="E16" s="47">
        <v>1</v>
      </c>
      <c r="F16" s="47">
        <v>124.9</v>
      </c>
    </row>
    <row r="17" spans="1:6" ht="36.75" x14ac:dyDescent="0.25">
      <c r="A17" s="7">
        <v>2</v>
      </c>
      <c r="B17" s="29" t="s">
        <v>9</v>
      </c>
      <c r="C17" s="46">
        <v>23</v>
      </c>
      <c r="D17" s="46">
        <v>23</v>
      </c>
      <c r="E17" s="46">
        <v>23</v>
      </c>
      <c r="F17" s="46">
        <v>3631.5</v>
      </c>
    </row>
    <row r="18" spans="1:6" x14ac:dyDescent="0.25">
      <c r="A18" s="8"/>
      <c r="B18" s="27" t="s">
        <v>5</v>
      </c>
      <c r="C18" s="47">
        <v>14</v>
      </c>
      <c r="D18" s="47">
        <v>14</v>
      </c>
      <c r="E18" s="47">
        <v>14</v>
      </c>
      <c r="F18" s="47">
        <f>1718.2-91</f>
        <v>1627.2</v>
      </c>
    </row>
    <row r="19" spans="1:6" ht="36.75" x14ac:dyDescent="0.25">
      <c r="A19" s="7">
        <v>3</v>
      </c>
      <c r="B19" s="29" t="s">
        <v>10</v>
      </c>
      <c r="C19" s="46">
        <v>10</v>
      </c>
      <c r="D19" s="46">
        <v>10</v>
      </c>
      <c r="E19" s="46">
        <v>10</v>
      </c>
      <c r="F19" s="46">
        <v>1917.4</v>
      </c>
    </row>
    <row r="20" spans="1:6" x14ac:dyDescent="0.25">
      <c r="A20" s="8"/>
      <c r="B20" s="27" t="s">
        <v>5</v>
      </c>
      <c r="C20" s="47">
        <v>6</v>
      </c>
      <c r="D20" s="47">
        <v>6</v>
      </c>
      <c r="E20" s="47">
        <v>6</v>
      </c>
      <c r="F20" s="47">
        <v>1469.18</v>
      </c>
    </row>
    <row r="21" spans="1:6" ht="48.75" x14ac:dyDescent="0.25">
      <c r="A21" s="9">
        <v>4</v>
      </c>
      <c r="B21" s="29" t="s">
        <v>11</v>
      </c>
      <c r="C21" s="48">
        <v>11</v>
      </c>
      <c r="D21" s="48">
        <v>11</v>
      </c>
      <c r="E21" s="48">
        <v>10</v>
      </c>
      <c r="F21" s="48">
        <v>1675.5</v>
      </c>
    </row>
    <row r="22" spans="1:6" x14ac:dyDescent="0.25">
      <c r="A22" s="8"/>
      <c r="B22" s="27" t="s">
        <v>5</v>
      </c>
      <c r="C22" s="47">
        <v>7</v>
      </c>
      <c r="D22" s="47">
        <v>7</v>
      </c>
      <c r="E22" s="47">
        <v>6</v>
      </c>
      <c r="F22" s="47">
        <v>1184.43</v>
      </c>
    </row>
    <row r="23" spans="1:6" ht="36.75" x14ac:dyDescent="0.25">
      <c r="A23" s="7">
        <v>5</v>
      </c>
      <c r="B23" s="30" t="s">
        <v>12</v>
      </c>
      <c r="C23" s="43">
        <v>3</v>
      </c>
      <c r="D23" s="43">
        <v>3</v>
      </c>
      <c r="E23" s="43">
        <v>3</v>
      </c>
      <c r="F23" s="43">
        <v>871</v>
      </c>
    </row>
    <row r="24" spans="1:6" x14ac:dyDescent="0.25">
      <c r="A24" s="8"/>
      <c r="B24" s="27" t="s">
        <v>5</v>
      </c>
      <c r="C24" s="47">
        <v>1</v>
      </c>
      <c r="D24" s="47">
        <v>1</v>
      </c>
      <c r="E24" s="47">
        <v>1</v>
      </c>
      <c r="F24" s="47">
        <v>240.1</v>
      </c>
    </row>
    <row r="25" spans="1:6" ht="36.75" x14ac:dyDescent="0.25">
      <c r="A25" s="7">
        <v>6</v>
      </c>
      <c r="B25" s="30" t="s">
        <v>13</v>
      </c>
      <c r="C25" s="43">
        <v>4</v>
      </c>
      <c r="D25" s="43">
        <v>4</v>
      </c>
      <c r="E25" s="43">
        <v>4</v>
      </c>
      <c r="F25" s="43">
        <v>1331.7</v>
      </c>
    </row>
    <row r="26" spans="1:6" x14ac:dyDescent="0.25">
      <c r="A26" s="7"/>
      <c r="B26" s="26" t="s">
        <v>38</v>
      </c>
      <c r="C26" s="43">
        <v>1</v>
      </c>
      <c r="D26" s="43">
        <v>1</v>
      </c>
      <c r="E26" s="43">
        <v>1</v>
      </c>
      <c r="F26" s="43">
        <v>489.2</v>
      </c>
    </row>
    <row r="27" spans="1:6" x14ac:dyDescent="0.25">
      <c r="A27" s="8"/>
      <c r="B27" s="39" t="s">
        <v>39</v>
      </c>
      <c r="C27" s="47">
        <v>1</v>
      </c>
      <c r="D27" s="47">
        <v>1</v>
      </c>
      <c r="E27" s="47">
        <v>1</v>
      </c>
      <c r="F27" s="47">
        <v>346.6</v>
      </c>
    </row>
    <row r="28" spans="1:6" ht="24.75" x14ac:dyDescent="0.25">
      <c r="A28" s="9"/>
      <c r="B28" s="31" t="s">
        <v>14</v>
      </c>
      <c r="C28" s="49">
        <f>C29+C30+C31+C32+C33+C34+C35</f>
        <v>223.5</v>
      </c>
      <c r="D28" s="49">
        <f t="shared" ref="D28:F28" si="2">D29+D30+D31+D32+D33+D34+D35</f>
        <v>218.5</v>
      </c>
      <c r="E28" s="49">
        <f t="shared" si="2"/>
        <v>205</v>
      </c>
      <c r="F28" s="49">
        <f t="shared" si="2"/>
        <v>31118.100000000002</v>
      </c>
    </row>
    <row r="29" spans="1:6" ht="36.75" x14ac:dyDescent="0.25">
      <c r="A29" s="10">
        <v>7</v>
      </c>
      <c r="B29" s="29" t="s">
        <v>15</v>
      </c>
      <c r="C29" s="46">
        <v>50</v>
      </c>
      <c r="D29" s="46">
        <v>50</v>
      </c>
      <c r="E29" s="46">
        <v>50</v>
      </c>
      <c r="F29" s="46">
        <v>6405.2</v>
      </c>
    </row>
    <row r="30" spans="1:6" ht="48.75" x14ac:dyDescent="0.25">
      <c r="A30" s="9">
        <v>8</v>
      </c>
      <c r="B30" s="29" t="s">
        <v>16</v>
      </c>
      <c r="C30" s="46">
        <v>26</v>
      </c>
      <c r="D30" s="46">
        <v>26</v>
      </c>
      <c r="E30" s="46">
        <v>24</v>
      </c>
      <c r="F30" s="46">
        <v>2698.4</v>
      </c>
    </row>
    <row r="31" spans="1:6" ht="36.75" x14ac:dyDescent="0.25">
      <c r="A31" s="9">
        <v>9</v>
      </c>
      <c r="B31" s="29" t="s">
        <v>17</v>
      </c>
      <c r="C31" s="46">
        <v>11.5</v>
      </c>
      <c r="D31" s="46">
        <v>11.5</v>
      </c>
      <c r="E31" s="46">
        <v>11</v>
      </c>
      <c r="F31" s="46">
        <v>1537.9</v>
      </c>
    </row>
    <row r="32" spans="1:6" ht="36.75" x14ac:dyDescent="0.25">
      <c r="A32" s="9">
        <v>10</v>
      </c>
      <c r="B32" s="29" t="s">
        <v>18</v>
      </c>
      <c r="C32" s="46">
        <v>97</v>
      </c>
      <c r="D32" s="46">
        <v>92</v>
      </c>
      <c r="E32" s="46">
        <v>82</v>
      </c>
      <c r="F32" s="46">
        <v>8976.5</v>
      </c>
    </row>
    <row r="33" spans="1:7" ht="48.75" x14ac:dyDescent="0.25">
      <c r="A33" s="9">
        <v>11</v>
      </c>
      <c r="B33" s="29" t="s">
        <v>19</v>
      </c>
      <c r="C33" s="46">
        <v>20</v>
      </c>
      <c r="D33" s="46">
        <v>20</v>
      </c>
      <c r="E33" s="46">
        <v>20</v>
      </c>
      <c r="F33" s="46">
        <v>1798.5</v>
      </c>
      <c r="G33" s="51"/>
    </row>
    <row r="34" spans="1:7" ht="36.75" x14ac:dyDescent="0.25">
      <c r="A34" s="9">
        <v>12</v>
      </c>
      <c r="B34" s="29" t="s">
        <v>20</v>
      </c>
      <c r="C34" s="46">
        <v>5</v>
      </c>
      <c r="D34" s="46">
        <v>5</v>
      </c>
      <c r="E34" s="46">
        <v>5</v>
      </c>
      <c r="F34" s="46">
        <v>7264.2</v>
      </c>
    </row>
    <row r="35" spans="1:7" ht="51.75" x14ac:dyDescent="0.25">
      <c r="A35" s="9">
        <v>13</v>
      </c>
      <c r="B35" s="32" t="s">
        <v>21</v>
      </c>
      <c r="C35" s="46">
        <v>14</v>
      </c>
      <c r="D35" s="46">
        <v>14</v>
      </c>
      <c r="E35" s="46">
        <v>13</v>
      </c>
      <c r="F35" s="46">
        <v>2437.4</v>
      </c>
    </row>
    <row r="36" spans="1:7" ht="39" x14ac:dyDescent="0.25">
      <c r="A36" s="11"/>
      <c r="B36" s="33" t="s">
        <v>22</v>
      </c>
      <c r="C36" s="43">
        <f>C37+C42</f>
        <v>3423.04</v>
      </c>
      <c r="D36" s="43">
        <f>D37+D42</f>
        <v>3423.04</v>
      </c>
      <c r="E36" s="43">
        <f>E37+E42</f>
        <v>2312</v>
      </c>
      <c r="F36" s="43">
        <f>F37+F42</f>
        <v>401570.89999999997</v>
      </c>
    </row>
    <row r="37" spans="1:7" ht="51.75" x14ac:dyDescent="0.25">
      <c r="A37" s="9">
        <v>14</v>
      </c>
      <c r="B37" s="32" t="s">
        <v>23</v>
      </c>
      <c r="C37" s="46">
        <v>3378.75</v>
      </c>
      <c r="D37" s="46">
        <v>3378.75</v>
      </c>
      <c r="E37" s="46">
        <v>2287</v>
      </c>
      <c r="F37" s="46">
        <v>395861.3</v>
      </c>
    </row>
    <row r="38" spans="1:7" x14ac:dyDescent="0.25">
      <c r="A38" s="9"/>
      <c r="B38" s="34" t="s">
        <v>24</v>
      </c>
      <c r="C38" s="50">
        <v>848</v>
      </c>
      <c r="D38" s="50">
        <v>848</v>
      </c>
      <c r="E38" s="50">
        <v>713</v>
      </c>
      <c r="F38" s="50">
        <v>125385.1</v>
      </c>
    </row>
    <row r="39" spans="1:7" x14ac:dyDescent="0.25">
      <c r="A39" s="9"/>
      <c r="B39" s="34" t="s">
        <v>25</v>
      </c>
      <c r="C39" s="50">
        <v>2267.6999999999998</v>
      </c>
      <c r="D39" s="50">
        <v>2267.6999999999998</v>
      </c>
      <c r="E39" s="50">
        <v>1452</v>
      </c>
      <c r="F39" s="50">
        <v>251077.9</v>
      </c>
    </row>
    <row r="40" spans="1:7" ht="26.25" x14ac:dyDescent="0.25">
      <c r="A40" s="12"/>
      <c r="B40" s="34" t="s">
        <v>26</v>
      </c>
      <c r="C40" s="50">
        <v>169.75</v>
      </c>
      <c r="D40" s="50">
        <v>169.75</v>
      </c>
      <c r="E40" s="50">
        <v>114</v>
      </c>
      <c r="F40" s="50">
        <v>18395.8</v>
      </c>
    </row>
    <row r="41" spans="1:7" ht="26.25" x14ac:dyDescent="0.25">
      <c r="A41" s="12"/>
      <c r="B41" s="34" t="s">
        <v>27</v>
      </c>
      <c r="C41" s="50">
        <v>93.3</v>
      </c>
      <c r="D41" s="50">
        <v>93.3</v>
      </c>
      <c r="E41" s="50">
        <v>8</v>
      </c>
      <c r="F41" s="50">
        <v>1002.5</v>
      </c>
    </row>
    <row r="42" spans="1:7" ht="77.25" x14ac:dyDescent="0.25">
      <c r="A42" s="9">
        <v>15</v>
      </c>
      <c r="B42" s="32" t="s">
        <v>28</v>
      </c>
      <c r="C42" s="50">
        <f>SUM(C43:C43)</f>
        <v>44.29</v>
      </c>
      <c r="D42" s="50">
        <v>44.29</v>
      </c>
      <c r="E42" s="50">
        <v>25</v>
      </c>
      <c r="F42" s="50">
        <v>5709.6</v>
      </c>
    </row>
    <row r="43" spans="1:7" ht="26.25" x14ac:dyDescent="0.25">
      <c r="A43" s="12"/>
      <c r="B43" s="34" t="s">
        <v>29</v>
      </c>
      <c r="C43" s="50">
        <v>44.29</v>
      </c>
      <c r="D43" s="50">
        <v>44.29</v>
      </c>
      <c r="E43" s="50">
        <v>25</v>
      </c>
      <c r="F43" s="50">
        <v>5709.6</v>
      </c>
    </row>
    <row r="44" spans="1:7" ht="39" x14ac:dyDescent="0.25">
      <c r="A44" s="11"/>
      <c r="B44" s="33" t="s">
        <v>30</v>
      </c>
      <c r="C44" s="43">
        <f>C45+C48</f>
        <v>328.35</v>
      </c>
      <c r="D44" s="43">
        <f>D45+D48</f>
        <v>328.35</v>
      </c>
      <c r="E44" s="43">
        <f>E45+E48</f>
        <v>235</v>
      </c>
      <c r="F44" s="43">
        <f>F45+F48</f>
        <v>39248.600000000006</v>
      </c>
    </row>
    <row r="45" spans="1:7" ht="51.75" x14ac:dyDescent="0.25">
      <c r="A45" s="9">
        <v>16</v>
      </c>
      <c r="B45" s="32" t="s">
        <v>31</v>
      </c>
      <c r="C45" s="46">
        <v>195.75</v>
      </c>
      <c r="D45" s="46">
        <v>195.75</v>
      </c>
      <c r="E45" s="46">
        <v>165</v>
      </c>
      <c r="F45" s="46">
        <v>23338.400000000001</v>
      </c>
    </row>
    <row r="46" spans="1:7" x14ac:dyDescent="0.25">
      <c r="A46" s="9"/>
      <c r="B46" s="34" t="s">
        <v>24</v>
      </c>
      <c r="C46" s="50">
        <v>138.5</v>
      </c>
      <c r="D46" s="50">
        <v>138.75</v>
      </c>
      <c r="E46" s="50">
        <v>122</v>
      </c>
      <c r="F46" s="50">
        <v>16227.3</v>
      </c>
    </row>
    <row r="47" spans="1:7" ht="26.25" x14ac:dyDescent="0.25">
      <c r="A47" s="9"/>
      <c r="B47" s="34" t="s">
        <v>26</v>
      </c>
      <c r="C47" s="50">
        <v>57.25</v>
      </c>
      <c r="D47" s="50">
        <v>57.25</v>
      </c>
      <c r="E47" s="50">
        <v>43</v>
      </c>
      <c r="F47" s="50">
        <v>7111.1</v>
      </c>
    </row>
    <row r="48" spans="1:7" ht="77.25" x14ac:dyDescent="0.25">
      <c r="A48" s="9">
        <v>17</v>
      </c>
      <c r="B48" s="35" t="s">
        <v>32</v>
      </c>
      <c r="C48" s="46">
        <f>SUM(C49:C49)</f>
        <v>132.6</v>
      </c>
      <c r="D48" s="46">
        <v>132.6</v>
      </c>
      <c r="E48" s="46">
        <v>70</v>
      </c>
      <c r="F48" s="46">
        <v>15910.2</v>
      </c>
    </row>
    <row r="49" spans="1:6" ht="26.25" x14ac:dyDescent="0.25">
      <c r="A49" s="13"/>
      <c r="B49" s="34" t="s">
        <v>29</v>
      </c>
      <c r="C49" s="50">
        <v>132.6</v>
      </c>
      <c r="D49" s="50">
        <v>132.6</v>
      </c>
      <c r="E49" s="50">
        <v>70</v>
      </c>
      <c r="F49" s="50">
        <v>15910.2</v>
      </c>
    </row>
    <row r="50" spans="1:6" x14ac:dyDescent="0.25">
      <c r="A50" s="6"/>
      <c r="B50" s="36" t="s">
        <v>33</v>
      </c>
      <c r="C50" s="43">
        <f>C5+C28+C23+C25+C44+C36</f>
        <v>4144.3900000000003</v>
      </c>
      <c r="D50" s="43">
        <f>D5+D28+D23+D25+D44+D36</f>
        <v>4139.3900000000003</v>
      </c>
      <c r="E50" s="43">
        <f>E5+E28+E23+E25+E44+E36</f>
        <v>2916</v>
      </c>
      <c r="F50" s="43">
        <f>F5+F28+F23+F25+F44+F36</f>
        <v>510161.69999999995</v>
      </c>
    </row>
    <row r="51" spans="1:6" x14ac:dyDescent="0.25">
      <c r="A51" s="7"/>
      <c r="B51" s="27" t="s">
        <v>5</v>
      </c>
      <c r="C51" s="46">
        <f>C10+C12+C14+C16+C27+C18+C20+C22+C24</f>
        <v>107</v>
      </c>
      <c r="D51" s="46">
        <f>D10+D12+D14+D16+D27+D18+D20+D22+D24</f>
        <v>107</v>
      </c>
      <c r="E51" s="46">
        <f>E10+E12+E14+E16+E27+E18+E20+E22+E24</f>
        <v>102</v>
      </c>
      <c r="F51" s="46">
        <f>F10+F12+F14+F16+F27+F18+F20+F22+F24</f>
        <v>25576.11</v>
      </c>
    </row>
    <row r="52" spans="1:6" x14ac:dyDescent="0.25">
      <c r="A52" s="14"/>
      <c r="B52" s="56"/>
      <c r="C52" s="56"/>
      <c r="D52" s="56"/>
      <c r="E52" s="56"/>
      <c r="F52" s="56"/>
    </row>
    <row r="53" spans="1:6" x14ac:dyDescent="0.25">
      <c r="A53" s="14"/>
      <c r="B53" s="37"/>
      <c r="C53" s="38"/>
      <c r="D53" s="38"/>
      <c r="E53" s="38"/>
      <c r="F53" s="38"/>
    </row>
    <row r="54" spans="1:6" x14ac:dyDescent="0.25">
      <c r="A54" s="15"/>
      <c r="B54" s="52"/>
      <c r="C54" s="53"/>
      <c r="D54" s="53"/>
      <c r="E54" s="53"/>
      <c r="F54" s="54"/>
    </row>
    <row r="55" spans="1:6" x14ac:dyDescent="0.25">
      <c r="A55" s="15"/>
      <c r="B55" s="17"/>
      <c r="C55" s="18"/>
      <c r="D55" s="18"/>
      <c r="E55" s="18"/>
      <c r="F55" s="16"/>
    </row>
    <row r="56" spans="1:6" ht="15.75" x14ac:dyDescent="0.25">
      <c r="A56" s="19" t="s">
        <v>34</v>
      </c>
      <c r="B56" s="20"/>
      <c r="C56" s="21"/>
      <c r="D56" s="21"/>
      <c r="E56" s="21"/>
      <c r="F56" s="22"/>
    </row>
    <row r="57" spans="1:6" ht="15.75" x14ac:dyDescent="0.25">
      <c r="A57" s="19" t="s">
        <v>35</v>
      </c>
      <c r="B57" s="20"/>
      <c r="C57" s="21"/>
      <c r="D57" s="21"/>
      <c r="E57" s="23" t="s">
        <v>36</v>
      </c>
      <c r="F57" s="21"/>
    </row>
    <row r="58" spans="1:6" ht="15.75" x14ac:dyDescent="0.25">
      <c r="A58" s="23"/>
      <c r="B58" s="24"/>
      <c r="C58" s="20"/>
      <c r="D58" s="20"/>
      <c r="E58" s="20"/>
      <c r="F58" s="20"/>
    </row>
  </sheetData>
  <mergeCells count="2">
    <mergeCell ref="A1:F1"/>
    <mergeCell ref="B52:F5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2" manualBreakCount="2">
    <brk id="27" max="5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Николаевна</dc:creator>
  <cp:lastModifiedBy>Светлана Николаевна</cp:lastModifiedBy>
  <cp:lastPrinted>2017-08-01T11:47:51Z</cp:lastPrinted>
  <dcterms:created xsi:type="dcterms:W3CDTF">2016-04-27T12:13:56Z</dcterms:created>
  <dcterms:modified xsi:type="dcterms:W3CDTF">2017-08-01T12:05:01Z</dcterms:modified>
</cp:coreProperties>
</file>